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11500" yWindow="220" windowWidth="25600" windowHeight="16100" tabRatio="500"/>
  </bookViews>
  <sheets>
    <sheet name="Esercizio 1.A" sheetId="1" r:id="rId1"/>
    <sheet name="Esercizio 1.B" sheetId="2" r:id="rId2"/>
    <sheet name="Esercizio 1.C.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3" l="1"/>
  <c r="E16" i="3"/>
  <c r="C15" i="3"/>
  <c r="C14" i="3"/>
  <c r="E17" i="3"/>
  <c r="E18" i="3"/>
  <c r="C38" i="2"/>
  <c r="C35" i="2"/>
  <c r="B28" i="2"/>
  <c r="C28" i="2"/>
  <c r="B27" i="2"/>
  <c r="C27" i="2"/>
  <c r="B26" i="2"/>
  <c r="C26" i="2"/>
  <c r="B25" i="2"/>
  <c r="C25" i="2"/>
  <c r="B24" i="2"/>
  <c r="C24" i="2"/>
  <c r="B23" i="2"/>
  <c r="C23" i="2"/>
  <c r="B22" i="2"/>
  <c r="C22" i="2"/>
  <c r="B21" i="2"/>
  <c r="C21" i="2"/>
  <c r="C20" i="2"/>
  <c r="B20" i="2"/>
  <c r="C13" i="2"/>
  <c r="C14" i="2"/>
  <c r="C15" i="2"/>
  <c r="C16" i="2"/>
  <c r="C17" i="2"/>
  <c r="C18" i="2"/>
  <c r="C19" i="2"/>
  <c r="B13" i="2"/>
  <c r="B14" i="2"/>
  <c r="B15" i="2"/>
  <c r="B16" i="2"/>
  <c r="B17" i="2"/>
  <c r="B18" i="2"/>
  <c r="B19" i="2"/>
  <c r="C12" i="2"/>
  <c r="B12" i="2"/>
  <c r="B9" i="2"/>
  <c r="B8" i="2"/>
  <c r="B7" i="2"/>
  <c r="C15" i="1"/>
  <c r="C16" i="1"/>
  <c r="C17" i="1"/>
  <c r="C18" i="1"/>
  <c r="C19" i="1"/>
  <c r="C20" i="1"/>
  <c r="C21" i="1"/>
  <c r="C22" i="1"/>
  <c r="B15" i="1"/>
  <c r="B16" i="1"/>
  <c r="B17" i="1"/>
  <c r="B18" i="1"/>
  <c r="B19" i="1"/>
  <c r="B20" i="1"/>
  <c r="B21" i="1"/>
  <c r="B22" i="1"/>
  <c r="B14" i="1"/>
  <c r="B11" i="1"/>
  <c r="B10" i="1"/>
  <c r="B9" i="1"/>
  <c r="C14" i="1"/>
</calcChain>
</file>

<file path=xl/sharedStrings.xml><?xml version="1.0" encoding="utf-8"?>
<sst xmlns="http://schemas.openxmlformats.org/spreadsheetml/2006/main" count="57" uniqueCount="51">
  <si>
    <t>Svolgimento</t>
  </si>
  <si>
    <t>Qo</t>
  </si>
  <si>
    <t>Qd</t>
  </si>
  <si>
    <t xml:space="preserve">Qo = 1200 + 350 p  </t>
  </si>
  <si>
    <t xml:space="preserve">Qd = 1700 - 50 p </t>
  </si>
  <si>
    <t xml:space="preserve">1700 - 1200 = 50 p + 350 p </t>
  </si>
  <si>
    <t xml:space="preserve">500 = 400 p </t>
  </si>
  <si>
    <t>p = 500/400</t>
  </si>
  <si>
    <t xml:space="preserve">Qd = 1700 - (50*1,25) </t>
  </si>
  <si>
    <t>Qo = 1200 + (350*1,25)</t>
  </si>
  <si>
    <t>Equilibrio</t>
  </si>
  <si>
    <t>Eccesso di offerta</t>
  </si>
  <si>
    <t>Eccesso di domanda</t>
  </si>
  <si>
    <r>
      <t>a.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Arial"/>
      </rPr>
      <t>Calcolare la quantità ed il prezzo di equilibrio e rappresentare graficamente</t>
    </r>
  </si>
  <si>
    <r>
      <t>b.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Arial"/>
      </rPr>
      <t xml:space="preserve">Calcolare il surplus del consumatore e del produttore e evidenziare le aree relative nel grafico. </t>
    </r>
  </si>
  <si>
    <r>
      <t>a.</t>
    </r>
    <r>
      <rPr>
        <sz val="7"/>
        <color theme="1"/>
        <rFont val="Times New Roman"/>
      </rPr>
      <t xml:space="preserve">    </t>
    </r>
    <r>
      <rPr>
        <sz val="12"/>
        <color theme="1"/>
        <rFont val="Arial"/>
      </rPr>
      <t xml:space="preserve">Si traccino le curve rappresentative delle due funzioni e si illustrino le caratteristiche delle due funzioni e si stabiliscano i valori di P per cui le due funzioni hanno senso economico. </t>
    </r>
  </si>
  <si>
    <r>
      <t>b.</t>
    </r>
    <r>
      <rPr>
        <sz val="7"/>
        <color theme="1"/>
        <rFont val="Times New Roman"/>
      </rPr>
      <t xml:space="preserve">    </t>
    </r>
    <r>
      <rPr>
        <sz val="12"/>
        <color theme="1"/>
        <rFont val="Arial"/>
      </rPr>
      <t xml:space="preserve">Qual è la configurazione di equilibrio del mercato? </t>
    </r>
  </si>
  <si>
    <r>
      <t>c.</t>
    </r>
    <r>
      <rPr>
        <sz val="7"/>
        <color theme="1"/>
        <rFont val="Times New Roman"/>
      </rPr>
      <t xml:space="preserve">     </t>
    </r>
    <r>
      <rPr>
        <sz val="12"/>
        <color theme="1"/>
        <rFont val="Arial"/>
      </rPr>
      <t xml:space="preserve">In quale situazione si troverebbe il mercato se il prezzo fosse 0,5 e se fosse 2? </t>
    </r>
  </si>
  <si>
    <r>
      <t>Q</t>
    </r>
    <r>
      <rPr>
        <b/>
        <vertAlign val="subscript"/>
        <sz val="12"/>
        <color theme="1"/>
        <rFont val="Arial"/>
      </rPr>
      <t xml:space="preserve">O </t>
    </r>
    <r>
      <rPr>
        <b/>
        <sz val="12"/>
        <color theme="1"/>
        <rFont val="Arial"/>
      </rPr>
      <t xml:space="preserve">= 50+4p </t>
    </r>
  </si>
  <si>
    <t>p = 27/9</t>
  </si>
  <si>
    <t>50+4p = 77–5p</t>
  </si>
  <si>
    <r>
      <t>Q</t>
    </r>
    <r>
      <rPr>
        <b/>
        <vertAlign val="subscript"/>
        <sz val="12"/>
        <color theme="1"/>
        <rFont val="Arial"/>
      </rPr>
      <t xml:space="preserve">D </t>
    </r>
    <r>
      <rPr>
        <b/>
        <sz val="12"/>
        <color theme="1"/>
        <rFont val="Arial"/>
      </rPr>
      <t>= 77–5p</t>
    </r>
  </si>
  <si>
    <t>QO = 50+4p</t>
  </si>
  <si>
    <t>QD = 77–5p</t>
  </si>
  <si>
    <t>p</t>
  </si>
  <si>
    <t>Surplus del consumatore</t>
  </si>
  <si>
    <t>Sc = 62*(15,4-3)/2</t>
  </si>
  <si>
    <t>Surplus del produttore</t>
  </si>
  <si>
    <t>Sp =(50*3)+ ((62-50)*3/2)</t>
  </si>
  <si>
    <t>Si consideri il caso di un’impresa monopolistica con i seguenti dati:</t>
  </si>
  <si>
    <r>
      <t>a.</t>
    </r>
    <r>
      <rPr>
        <sz val="7"/>
        <color theme="1"/>
        <rFont val="Times New Roman"/>
      </rPr>
      <t xml:space="preserve">    </t>
    </r>
    <r>
      <rPr>
        <sz val="12"/>
        <color theme="1"/>
        <rFont val="Arial"/>
      </rPr>
      <t xml:space="preserve">Si determini la quantità prodotta, il prezzo applicato dal monopolista e i profitti realizzati. </t>
    </r>
  </si>
  <si>
    <r>
      <t>b.</t>
    </r>
    <r>
      <rPr>
        <sz val="7"/>
        <color theme="1"/>
        <rFont val="Times New Roman"/>
      </rPr>
      <t xml:space="preserve">    </t>
    </r>
    <r>
      <rPr>
        <sz val="12"/>
        <color theme="1"/>
        <rFont val="Arial"/>
      </rPr>
      <t xml:space="preserve">Rappresentare graficamente </t>
    </r>
  </si>
  <si>
    <t>CM= 20</t>
  </si>
  <si>
    <t>In monopolio RM = CM</t>
  </si>
  <si>
    <t>Q</t>
  </si>
  <si>
    <t>Profitto = RT - CT</t>
  </si>
  <si>
    <t>CT=20Q (funzione di costo totale)</t>
  </si>
  <si>
    <t xml:space="preserve">Se CT=20Q </t>
  </si>
  <si>
    <t>p =150–3Q (funzione di domanda inversa)</t>
  </si>
  <si>
    <t xml:space="preserve">Se p=150–3Q </t>
  </si>
  <si>
    <t>RT=(150-3Q)Q</t>
  </si>
  <si>
    <t>RT=150*Q-(3*Q*Q)</t>
  </si>
  <si>
    <t>RM=150-(3*2*Q)</t>
  </si>
  <si>
    <t>20 = 150-(6*Q)</t>
  </si>
  <si>
    <t>ovvero -130=-6*Q</t>
  </si>
  <si>
    <t>ovvero Q =130/6</t>
  </si>
  <si>
    <t>e p = 150-(3*21,67)</t>
  </si>
  <si>
    <t>RT =((150-(3*21,67))*21,67</t>
  </si>
  <si>
    <t>CT=(20*21,67)</t>
  </si>
  <si>
    <t xml:space="preserve">Profitto </t>
  </si>
  <si>
    <t>RT = 84,99*21,67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</si>
</sst>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</font>
    <font>
      <b/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7"/>
      <color theme="1"/>
      <name val="Times New Roman"/>
    </font>
    <font>
      <b/>
      <sz val="12"/>
      <color theme="1"/>
      <name val="Arial"/>
    </font>
    <font>
      <b/>
      <vertAlign val="subscript"/>
      <sz val="12"/>
      <color theme="1"/>
      <name val="Arial"/>
    </font>
    <font>
      <b/>
      <sz val="7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NumberFormat="1"/>
    <xf numFmtId="0" fontId="1" fillId="3" borderId="1" xfId="0" applyFont="1" applyFill="1" applyBorder="1" applyAlignment="1">
      <alignment horizontal="center"/>
    </xf>
    <xf numFmtId="2" fontId="0" fillId="2" borderId="0" xfId="0" applyNumberFormat="1" applyFill="1"/>
  </cellXfs>
  <cellStyles count="1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'Esercizio 1.A'!$B$13</c:f>
              <c:strCache>
                <c:ptCount val="1"/>
                <c:pt idx="0">
                  <c:v>Qd</c:v>
                </c:pt>
              </c:strCache>
            </c:strRef>
          </c:tx>
          <c:xVal>
            <c:numRef>
              <c:f>'Esercizio 1.A'!$B$14:$B$22</c:f>
              <c:numCache>
                <c:formatCode>0.00</c:formatCode>
                <c:ptCount val="9"/>
                <c:pt idx="0">
                  <c:v>1700.0</c:v>
                </c:pt>
                <c:pt idx="1">
                  <c:v>1687.5</c:v>
                </c:pt>
                <c:pt idx="2">
                  <c:v>1675.0</c:v>
                </c:pt>
                <c:pt idx="3">
                  <c:v>1662.5</c:v>
                </c:pt>
                <c:pt idx="4">
                  <c:v>1650.0</c:v>
                </c:pt>
                <c:pt idx="5">
                  <c:v>1637.5</c:v>
                </c:pt>
                <c:pt idx="6">
                  <c:v>1625.0</c:v>
                </c:pt>
                <c:pt idx="7">
                  <c:v>1612.5</c:v>
                </c:pt>
                <c:pt idx="8">
                  <c:v>1600.0</c:v>
                </c:pt>
              </c:numCache>
            </c:numRef>
          </c:xVal>
          <c:yVal>
            <c:numRef>
              <c:f>'Esercizio 1.A'!$A$14:$A$22</c:f>
              <c:numCache>
                <c:formatCode>General</c:formatCode>
                <c:ptCount val="9"/>
                <c:pt idx="0">
                  <c:v>0.0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1.0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2.0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'Esercizio 1.A'!$C$13</c:f>
              <c:strCache>
                <c:ptCount val="1"/>
                <c:pt idx="0">
                  <c:v>Qo</c:v>
                </c:pt>
              </c:strCache>
            </c:strRef>
          </c:tx>
          <c:xVal>
            <c:numRef>
              <c:f>'Esercizio 1.A'!$C$14:$C$22</c:f>
              <c:numCache>
                <c:formatCode>0.00</c:formatCode>
                <c:ptCount val="9"/>
                <c:pt idx="0">
                  <c:v>1200.0</c:v>
                </c:pt>
                <c:pt idx="1">
                  <c:v>1287.5</c:v>
                </c:pt>
                <c:pt idx="2">
                  <c:v>1375.0</c:v>
                </c:pt>
                <c:pt idx="3">
                  <c:v>1462.5</c:v>
                </c:pt>
                <c:pt idx="4">
                  <c:v>1550.0</c:v>
                </c:pt>
                <c:pt idx="5">
                  <c:v>1637.5</c:v>
                </c:pt>
                <c:pt idx="6">
                  <c:v>1725.0</c:v>
                </c:pt>
                <c:pt idx="7">
                  <c:v>1812.5</c:v>
                </c:pt>
                <c:pt idx="8">
                  <c:v>1900.0</c:v>
                </c:pt>
              </c:numCache>
            </c:numRef>
          </c:xVal>
          <c:yVal>
            <c:numRef>
              <c:f>'Esercizio 1.A'!$A$14:$A$22</c:f>
              <c:numCache>
                <c:formatCode>General</c:formatCode>
                <c:ptCount val="9"/>
                <c:pt idx="0">
                  <c:v>0.0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1.0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7706568"/>
        <c:axId val="-2097703496"/>
      </c:scatterChart>
      <c:valAx>
        <c:axId val="-2097706568"/>
        <c:scaling>
          <c:orientation val="minMax"/>
          <c:min val="1000.0"/>
        </c:scaling>
        <c:delete val="0"/>
        <c:axPos val="b"/>
        <c:numFmt formatCode="0.00" sourceLinked="1"/>
        <c:majorTickMark val="out"/>
        <c:minorTickMark val="none"/>
        <c:tickLblPos val="nextTo"/>
        <c:crossAx val="-2097703496"/>
        <c:crosses val="autoZero"/>
        <c:crossBetween val="midCat"/>
      </c:valAx>
      <c:valAx>
        <c:axId val="-2097703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977065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'Esercizio 1.B'!$B$11</c:f>
              <c:strCache>
                <c:ptCount val="1"/>
                <c:pt idx="0">
                  <c:v>Qo</c:v>
                </c:pt>
              </c:strCache>
            </c:strRef>
          </c:tx>
          <c:xVal>
            <c:numRef>
              <c:f>'Esercizio 1.B'!$B$12:$B$28</c:f>
              <c:numCache>
                <c:formatCode>General</c:formatCode>
                <c:ptCount val="17"/>
                <c:pt idx="0">
                  <c:v>50.0</c:v>
                </c:pt>
                <c:pt idx="1">
                  <c:v>54.0</c:v>
                </c:pt>
                <c:pt idx="2">
                  <c:v>58.0</c:v>
                </c:pt>
                <c:pt idx="3">
                  <c:v>62.0</c:v>
                </c:pt>
                <c:pt idx="4">
                  <c:v>66.0</c:v>
                </c:pt>
                <c:pt idx="5">
                  <c:v>70.0</c:v>
                </c:pt>
                <c:pt idx="6">
                  <c:v>74.0</c:v>
                </c:pt>
                <c:pt idx="7">
                  <c:v>78.0</c:v>
                </c:pt>
                <c:pt idx="8">
                  <c:v>82.0</c:v>
                </c:pt>
                <c:pt idx="9">
                  <c:v>86.0</c:v>
                </c:pt>
                <c:pt idx="10">
                  <c:v>90.0</c:v>
                </c:pt>
                <c:pt idx="11">
                  <c:v>94.0</c:v>
                </c:pt>
                <c:pt idx="12">
                  <c:v>98.0</c:v>
                </c:pt>
                <c:pt idx="13">
                  <c:v>102.0</c:v>
                </c:pt>
                <c:pt idx="14">
                  <c:v>106.0</c:v>
                </c:pt>
                <c:pt idx="15">
                  <c:v>110.0</c:v>
                </c:pt>
                <c:pt idx="16">
                  <c:v>111.6</c:v>
                </c:pt>
              </c:numCache>
            </c:numRef>
          </c:xVal>
          <c:yVal>
            <c:numRef>
              <c:f>'Esercizio 1.B'!$A$12:$A$28</c:f>
              <c:numCache>
                <c:formatCode>General</c:formatCode>
                <c:ptCount val="1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15.4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'Esercizio 1.B'!$C$11</c:f>
              <c:strCache>
                <c:ptCount val="1"/>
                <c:pt idx="0">
                  <c:v>Qd</c:v>
                </c:pt>
              </c:strCache>
            </c:strRef>
          </c:tx>
          <c:xVal>
            <c:numRef>
              <c:f>'Esercizio 1.B'!$C$13:$C$28</c:f>
              <c:numCache>
                <c:formatCode>General</c:formatCode>
                <c:ptCount val="16"/>
                <c:pt idx="0">
                  <c:v>72.0</c:v>
                </c:pt>
                <c:pt idx="1">
                  <c:v>67.0</c:v>
                </c:pt>
                <c:pt idx="2">
                  <c:v>62.0</c:v>
                </c:pt>
                <c:pt idx="3">
                  <c:v>57.0</c:v>
                </c:pt>
                <c:pt idx="4">
                  <c:v>52.0</c:v>
                </c:pt>
                <c:pt idx="5">
                  <c:v>47.0</c:v>
                </c:pt>
                <c:pt idx="6">
                  <c:v>42.0</c:v>
                </c:pt>
                <c:pt idx="7">
                  <c:v>37.0</c:v>
                </c:pt>
                <c:pt idx="8">
                  <c:v>32.0</c:v>
                </c:pt>
                <c:pt idx="9">
                  <c:v>27.0</c:v>
                </c:pt>
                <c:pt idx="10">
                  <c:v>22.0</c:v>
                </c:pt>
                <c:pt idx="11">
                  <c:v>17.0</c:v>
                </c:pt>
                <c:pt idx="12">
                  <c:v>12.0</c:v>
                </c:pt>
                <c:pt idx="13">
                  <c:v>7.0</c:v>
                </c:pt>
                <c:pt idx="14">
                  <c:v>2.0</c:v>
                </c:pt>
                <c:pt idx="15">
                  <c:v>0.0</c:v>
                </c:pt>
              </c:numCache>
            </c:numRef>
          </c:xVal>
          <c:yVal>
            <c:numRef>
              <c:f>'Esercizio 1.B'!$A$12:$A$28</c:f>
              <c:numCache>
                <c:formatCode>General</c:formatCode>
                <c:ptCount val="1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15.4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816184"/>
        <c:axId val="-2099248328"/>
      </c:scatterChart>
      <c:valAx>
        <c:axId val="2079816184"/>
        <c:scaling>
          <c:orientation val="minMax"/>
          <c:min val="0.0"/>
        </c:scaling>
        <c:delete val="0"/>
        <c:axPos val="b"/>
        <c:numFmt formatCode="General" sourceLinked="1"/>
        <c:majorTickMark val="out"/>
        <c:minorTickMark val="none"/>
        <c:tickLblPos val="nextTo"/>
        <c:crossAx val="-2099248328"/>
        <c:crosses val="autoZero"/>
        <c:crossBetween val="midCat"/>
      </c:valAx>
      <c:valAx>
        <c:axId val="-2099248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81618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23</xdr:row>
      <xdr:rowOff>12700</xdr:rowOff>
    </xdr:from>
    <xdr:to>
      <xdr:col>8</xdr:col>
      <xdr:colOff>609600</xdr:colOff>
      <xdr:row>44</xdr:row>
      <xdr:rowOff>177800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10</xdr:row>
      <xdr:rowOff>12700</xdr:rowOff>
    </xdr:from>
    <xdr:to>
      <xdr:col>7</xdr:col>
      <xdr:colOff>304800</xdr:colOff>
      <xdr:row>27</xdr:row>
      <xdr:rowOff>152400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topLeftCell="A15" workbookViewId="0">
      <selection activeCell="F15" sqref="F15"/>
    </sheetView>
  </sheetViews>
  <sheetFormatPr baseColWidth="10" defaultRowHeight="15" x14ac:dyDescent="0"/>
  <cols>
    <col min="1" max="1" width="24.5" customWidth="1"/>
    <col min="2" max="2" width="11" customWidth="1"/>
    <col min="3" max="3" width="10.6640625" customWidth="1"/>
  </cols>
  <sheetData>
    <row r="1" spans="1:4">
      <c r="A1" s="16" t="s">
        <v>4</v>
      </c>
    </row>
    <row r="2" spans="1:4">
      <c r="A2" s="16" t="s">
        <v>3</v>
      </c>
    </row>
    <row r="3" spans="1:4">
      <c r="A3" s="12" t="s">
        <v>15</v>
      </c>
    </row>
    <row r="4" spans="1:4">
      <c r="A4" s="12" t="s">
        <v>16</v>
      </c>
    </row>
    <row r="5" spans="1:4">
      <c r="A5" s="12" t="s">
        <v>17</v>
      </c>
    </row>
    <row r="6" spans="1:4">
      <c r="A6" s="2" t="s">
        <v>0</v>
      </c>
    </row>
    <row r="7" spans="1:4">
      <c r="A7" t="s">
        <v>5</v>
      </c>
    </row>
    <row r="8" spans="1:4">
      <c r="A8" t="s">
        <v>6</v>
      </c>
    </row>
    <row r="9" spans="1:4">
      <c r="A9" t="s">
        <v>7</v>
      </c>
      <c r="B9">
        <f>500/400</f>
        <v>1.25</v>
      </c>
    </row>
    <row r="10" spans="1:4">
      <c r="A10" s="1" t="s">
        <v>8</v>
      </c>
      <c r="B10">
        <f xml:space="preserve"> 1700 - (50*1.25)</f>
        <v>1637.5</v>
      </c>
    </row>
    <row r="11" spans="1:4">
      <c r="A11" s="1" t="s">
        <v>9</v>
      </c>
      <c r="B11">
        <f xml:space="preserve"> 1200 + (350*1.25)</f>
        <v>1637.5</v>
      </c>
    </row>
    <row r="13" spans="1:4">
      <c r="A13" s="17" t="s">
        <v>24</v>
      </c>
      <c r="B13" s="17" t="s">
        <v>2</v>
      </c>
      <c r="C13" s="17" t="s">
        <v>1</v>
      </c>
    </row>
    <row r="14" spans="1:4">
      <c r="A14" s="5">
        <v>0</v>
      </c>
      <c r="B14" s="6">
        <f xml:space="preserve"> 1700-(50*A14)</f>
        <v>1700</v>
      </c>
      <c r="C14" s="6">
        <f xml:space="preserve"> 1200 + (350*A14)</f>
        <v>1200</v>
      </c>
    </row>
    <row r="15" spans="1:4">
      <c r="A15" s="5">
        <v>0.25</v>
      </c>
      <c r="B15" s="6">
        <f t="shared" ref="B15:B22" si="0" xml:space="preserve"> 1700-(50*A15)</f>
        <v>1687.5</v>
      </c>
      <c r="C15" s="6">
        <f t="shared" ref="C15:C22" si="1" xml:space="preserve"> 1200 + (350*A15)</f>
        <v>1287.5</v>
      </c>
      <c r="D15" t="s">
        <v>12</v>
      </c>
    </row>
    <row r="16" spans="1:4">
      <c r="A16" s="10">
        <v>0.5</v>
      </c>
      <c r="B16" s="11">
        <f t="shared" si="0"/>
        <v>1675</v>
      </c>
      <c r="C16" s="11">
        <f t="shared" si="1"/>
        <v>1375</v>
      </c>
    </row>
    <row r="17" spans="1:4">
      <c r="A17" s="5">
        <v>0.75</v>
      </c>
      <c r="B17" s="6">
        <f t="shared" si="0"/>
        <v>1662.5</v>
      </c>
      <c r="C17" s="6">
        <f t="shared" si="1"/>
        <v>1462.5</v>
      </c>
    </row>
    <row r="18" spans="1:4">
      <c r="A18" s="5">
        <v>1</v>
      </c>
      <c r="B18" s="6">
        <f t="shared" si="0"/>
        <v>1650</v>
      </c>
      <c r="C18" s="6">
        <f t="shared" si="1"/>
        <v>1550</v>
      </c>
    </row>
    <row r="19" spans="1:4">
      <c r="A19" s="7">
        <v>1.25</v>
      </c>
      <c r="B19" s="8">
        <f t="shared" si="0"/>
        <v>1637.5</v>
      </c>
      <c r="C19" s="8">
        <f t="shared" si="1"/>
        <v>1637.5</v>
      </c>
      <c r="D19" s="9" t="s">
        <v>10</v>
      </c>
    </row>
    <row r="20" spans="1:4">
      <c r="A20" s="5">
        <v>1.5</v>
      </c>
      <c r="B20" s="6">
        <f t="shared" si="0"/>
        <v>1625</v>
      </c>
      <c r="C20" s="6">
        <f t="shared" si="1"/>
        <v>1725</v>
      </c>
    </row>
    <row r="21" spans="1:4">
      <c r="A21" s="5">
        <v>1.75</v>
      </c>
      <c r="B21" s="6">
        <f t="shared" si="0"/>
        <v>1612.5</v>
      </c>
      <c r="C21" s="6">
        <f t="shared" si="1"/>
        <v>1812.5</v>
      </c>
    </row>
    <row r="22" spans="1:4">
      <c r="A22" s="10">
        <v>2</v>
      </c>
      <c r="B22" s="11">
        <f t="shared" si="0"/>
        <v>1600</v>
      </c>
      <c r="C22" s="11">
        <f t="shared" si="1"/>
        <v>1900</v>
      </c>
      <c r="D22" t="s">
        <v>11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D36" sqref="D36"/>
    </sheetView>
  </sheetViews>
  <sheetFormatPr baseColWidth="10" defaultRowHeight="15" x14ac:dyDescent="0"/>
  <cols>
    <col min="1" max="1" width="16.33203125" customWidth="1"/>
  </cols>
  <sheetData>
    <row r="1" spans="1:3">
      <c r="A1" s="14" t="s">
        <v>18</v>
      </c>
    </row>
    <row r="2" spans="1:3">
      <c r="A2" s="14" t="s">
        <v>21</v>
      </c>
    </row>
    <row r="3" spans="1:3">
      <c r="A3" s="15" t="s">
        <v>13</v>
      </c>
    </row>
    <row r="4" spans="1:3">
      <c r="A4" s="15" t="s">
        <v>14</v>
      </c>
    </row>
    <row r="5" spans="1:3">
      <c r="A5" s="2" t="s">
        <v>0</v>
      </c>
    </row>
    <row r="6" spans="1:3">
      <c r="A6" t="s">
        <v>20</v>
      </c>
    </row>
    <row r="7" spans="1:3">
      <c r="A7" t="s">
        <v>19</v>
      </c>
      <c r="B7">
        <f>27/9</f>
        <v>3</v>
      </c>
    </row>
    <row r="8" spans="1:3">
      <c r="A8" t="s">
        <v>22</v>
      </c>
      <c r="B8">
        <f xml:space="preserve"> 50+(4*3)</f>
        <v>62</v>
      </c>
    </row>
    <row r="9" spans="1:3">
      <c r="A9" t="s">
        <v>23</v>
      </c>
      <c r="B9">
        <f>77-(5*3)</f>
        <v>62</v>
      </c>
    </row>
    <row r="11" spans="1:3">
      <c r="A11" s="17" t="s">
        <v>24</v>
      </c>
      <c r="B11" s="17" t="s">
        <v>1</v>
      </c>
      <c r="C11" s="17" t="s">
        <v>2</v>
      </c>
    </row>
    <row r="12" spans="1:3">
      <c r="A12" s="19">
        <v>0</v>
      </c>
      <c r="B12" s="19">
        <f>50 + (4*A12)</f>
        <v>50</v>
      </c>
      <c r="C12" s="10">
        <f>(77 - (5*A12))</f>
        <v>77</v>
      </c>
    </row>
    <row r="13" spans="1:3">
      <c r="A13" s="5">
        <v>1</v>
      </c>
      <c r="B13" s="5">
        <f t="shared" ref="B13:B28" si="0">50 + (4*A13)</f>
        <v>54</v>
      </c>
      <c r="C13" s="5">
        <f t="shared" ref="C13:C28" si="1">(77 - (5*A13))</f>
        <v>72</v>
      </c>
    </row>
    <row r="14" spans="1:3">
      <c r="A14" s="5">
        <v>2</v>
      </c>
      <c r="B14" s="5">
        <f t="shared" si="0"/>
        <v>58</v>
      </c>
      <c r="C14" s="5">
        <f t="shared" si="1"/>
        <v>67</v>
      </c>
    </row>
    <row r="15" spans="1:3">
      <c r="A15" s="7">
        <v>3</v>
      </c>
      <c r="B15" s="7">
        <f t="shared" si="0"/>
        <v>62</v>
      </c>
      <c r="C15" s="7">
        <f t="shared" si="1"/>
        <v>62</v>
      </c>
    </row>
    <row r="16" spans="1:3">
      <c r="A16" s="5">
        <v>4</v>
      </c>
      <c r="B16" s="5">
        <f t="shared" si="0"/>
        <v>66</v>
      </c>
      <c r="C16" s="5">
        <f t="shared" si="1"/>
        <v>57</v>
      </c>
    </row>
    <row r="17" spans="1:3">
      <c r="A17" s="5">
        <v>5</v>
      </c>
      <c r="B17" s="5">
        <f t="shared" si="0"/>
        <v>70</v>
      </c>
      <c r="C17" s="5">
        <f t="shared" si="1"/>
        <v>52</v>
      </c>
    </row>
    <row r="18" spans="1:3">
      <c r="A18" s="5">
        <v>6</v>
      </c>
      <c r="B18" s="5">
        <f t="shared" si="0"/>
        <v>74</v>
      </c>
      <c r="C18" s="5">
        <f t="shared" si="1"/>
        <v>47</v>
      </c>
    </row>
    <row r="19" spans="1:3">
      <c r="A19" s="5">
        <v>7</v>
      </c>
      <c r="B19" s="5">
        <f t="shared" si="0"/>
        <v>78</v>
      </c>
      <c r="C19" s="5">
        <f t="shared" si="1"/>
        <v>42</v>
      </c>
    </row>
    <row r="20" spans="1:3">
      <c r="A20" s="5">
        <v>8</v>
      </c>
      <c r="B20" s="5">
        <f t="shared" si="0"/>
        <v>82</v>
      </c>
      <c r="C20" s="5">
        <f t="shared" si="1"/>
        <v>37</v>
      </c>
    </row>
    <row r="21" spans="1:3">
      <c r="A21" s="5">
        <v>9</v>
      </c>
      <c r="B21" s="5">
        <f t="shared" si="0"/>
        <v>86</v>
      </c>
      <c r="C21" s="5">
        <f t="shared" si="1"/>
        <v>32</v>
      </c>
    </row>
    <row r="22" spans="1:3">
      <c r="A22" s="5">
        <v>10</v>
      </c>
      <c r="B22" s="5">
        <f t="shared" si="0"/>
        <v>90</v>
      </c>
      <c r="C22" s="5">
        <f t="shared" si="1"/>
        <v>27</v>
      </c>
    </row>
    <row r="23" spans="1:3">
      <c r="A23" s="5">
        <v>11</v>
      </c>
      <c r="B23" s="5">
        <f t="shared" si="0"/>
        <v>94</v>
      </c>
      <c r="C23" s="5">
        <f t="shared" si="1"/>
        <v>22</v>
      </c>
    </row>
    <row r="24" spans="1:3">
      <c r="A24" s="5">
        <v>12</v>
      </c>
      <c r="B24" s="5">
        <f t="shared" si="0"/>
        <v>98</v>
      </c>
      <c r="C24" s="5">
        <f t="shared" si="1"/>
        <v>17</v>
      </c>
    </row>
    <row r="25" spans="1:3">
      <c r="A25" s="5">
        <v>13</v>
      </c>
      <c r="B25" s="5">
        <f t="shared" si="0"/>
        <v>102</v>
      </c>
      <c r="C25" s="5">
        <f t="shared" si="1"/>
        <v>12</v>
      </c>
    </row>
    <row r="26" spans="1:3">
      <c r="A26" s="5">
        <v>14</v>
      </c>
      <c r="B26" s="5">
        <f t="shared" si="0"/>
        <v>106</v>
      </c>
      <c r="C26" s="5">
        <f t="shared" si="1"/>
        <v>7</v>
      </c>
    </row>
    <row r="27" spans="1:3">
      <c r="A27" s="5">
        <v>15</v>
      </c>
      <c r="B27" s="5">
        <f t="shared" si="0"/>
        <v>110</v>
      </c>
      <c r="C27" s="5">
        <f t="shared" si="1"/>
        <v>2</v>
      </c>
    </row>
    <row r="28" spans="1:3">
      <c r="A28" s="19">
        <v>15.4</v>
      </c>
      <c r="B28" s="10">
        <f t="shared" si="0"/>
        <v>111.6</v>
      </c>
      <c r="C28" s="19">
        <f t="shared" si="1"/>
        <v>0</v>
      </c>
    </row>
    <row r="29" spans="1:3">
      <c r="A29" s="4"/>
      <c r="B29" s="4"/>
      <c r="C29" s="4"/>
    </row>
    <row r="30" spans="1:3">
      <c r="C30" s="4"/>
    </row>
    <row r="34" spans="1:3">
      <c r="A34" s="2" t="s">
        <v>25</v>
      </c>
    </row>
    <row r="35" spans="1:3">
      <c r="A35" t="s">
        <v>26</v>
      </c>
      <c r="C35">
        <f xml:space="preserve"> 62*(15.4-3)/2</f>
        <v>384.40000000000003</v>
      </c>
    </row>
    <row r="37" spans="1:3">
      <c r="A37" s="2" t="s">
        <v>27</v>
      </c>
    </row>
    <row r="38" spans="1:3">
      <c r="A38" t="s">
        <v>28</v>
      </c>
      <c r="C38">
        <f>(50*3)+ ((62-50)*3/2)</f>
        <v>168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9" sqref="E19"/>
    </sheetView>
  </sheetViews>
  <sheetFormatPr baseColWidth="10" defaultRowHeight="15" x14ac:dyDescent="0"/>
  <cols>
    <col min="1" max="1" width="21.6640625" customWidth="1"/>
    <col min="2" max="2" width="18.6640625" customWidth="1"/>
    <col min="3" max="3" width="23.33203125" customWidth="1"/>
    <col min="4" max="4" width="16.5" customWidth="1"/>
  </cols>
  <sheetData>
    <row r="1" spans="1:6">
      <c r="A1" s="13" t="s">
        <v>29</v>
      </c>
    </row>
    <row r="2" spans="1:6">
      <c r="A2" s="13" t="s">
        <v>38</v>
      </c>
    </row>
    <row r="3" spans="1:6">
      <c r="A3" s="13" t="s">
        <v>36</v>
      </c>
    </row>
    <row r="4" spans="1:6">
      <c r="A4" s="12" t="s">
        <v>30</v>
      </c>
    </row>
    <row r="5" spans="1:6">
      <c r="A5" s="12" t="s">
        <v>31</v>
      </c>
    </row>
    <row r="7" spans="1:6">
      <c r="A7" s="2" t="s">
        <v>0</v>
      </c>
    </row>
    <row r="9" spans="1:6">
      <c r="A9" t="s">
        <v>37</v>
      </c>
      <c r="B9" t="s">
        <v>32</v>
      </c>
    </row>
    <row r="10" spans="1:6">
      <c r="A10" t="s">
        <v>39</v>
      </c>
      <c r="B10" t="s">
        <v>40</v>
      </c>
      <c r="C10" s="18" t="s">
        <v>41</v>
      </c>
      <c r="D10" t="s">
        <v>42</v>
      </c>
    </row>
    <row r="12" spans="1:6">
      <c r="A12" t="s">
        <v>33</v>
      </c>
      <c r="B12" t="s">
        <v>43</v>
      </c>
    </row>
    <row r="13" spans="1:6">
      <c r="B13" t="s">
        <v>44</v>
      </c>
    </row>
    <row r="14" spans="1:6">
      <c r="B14" t="s">
        <v>45</v>
      </c>
      <c r="C14" s="3">
        <f>130/6</f>
        <v>21.666666666666668</v>
      </c>
      <c r="D14" t="s">
        <v>34</v>
      </c>
    </row>
    <row r="15" spans="1:6">
      <c r="B15" t="s">
        <v>46</v>
      </c>
      <c r="C15">
        <f xml:space="preserve"> 150-(3*21.67)</f>
        <v>84.99</v>
      </c>
      <c r="D15" t="s">
        <v>24</v>
      </c>
    </row>
    <row r="16" spans="1:6">
      <c r="B16" t="s">
        <v>35</v>
      </c>
      <c r="C16" t="s">
        <v>47</v>
      </c>
      <c r="D16" t="s">
        <v>50</v>
      </c>
      <c r="E16" s="9">
        <f>((150-(3*21.67))*21.67)</f>
        <v>1841.7333000000001</v>
      </c>
      <c r="F16" s="20">
        <f xml:space="preserve"> 84.99*21.67</f>
        <v>1841.7333000000001</v>
      </c>
    </row>
    <row r="17" spans="3:5">
      <c r="C17" t="s">
        <v>48</v>
      </c>
      <c r="E17">
        <f>(20*11.67)</f>
        <v>233.4</v>
      </c>
    </row>
    <row r="18" spans="3:5">
      <c r="C18" t="s">
        <v>49</v>
      </c>
      <c r="E18">
        <f>E16-E17</f>
        <v>1608.3333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Esercizio 1.A</vt:lpstr>
      <vt:lpstr>Esercizio 1.B</vt:lpstr>
      <vt:lpstr>Esercizio 1.C.</vt:lpstr>
    </vt:vector>
  </TitlesOfParts>
  <Company>Universita' Padova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Pisani</dc:creator>
  <cp:lastModifiedBy>Elena Pisani</cp:lastModifiedBy>
  <dcterms:created xsi:type="dcterms:W3CDTF">2014-06-09T20:23:25Z</dcterms:created>
  <dcterms:modified xsi:type="dcterms:W3CDTF">2014-06-11T10:45:31Z</dcterms:modified>
</cp:coreProperties>
</file>