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<sst xmlns="http://schemas.openxmlformats.org/spreadsheetml/2006/main" count="49" uniqueCount="33">
  <si>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Data base degli alimenti</t>
  </si>
  <si>
    <t xml:space="preserve">Fieno di prato stabile </t>
  </si>
  <si>
    <t xml:space="preserve">Mais farina </t>
  </si>
  <si>
    <t>Far. Estraz. Soia</t>
  </si>
  <si>
    <t>ss %</t>
  </si>
  <si>
    <t>UFL/kg ss</t>
  </si>
  <si>
    <t>PG % ss</t>
  </si>
  <si>
    <t>NDF  % ss</t>
  </si>
  <si>
    <t>Vacca da latte</t>
  </si>
  <si>
    <t>Produz. Latte</t>
  </si>
  <si>
    <t>kg</t>
  </si>
  <si>
    <t>Peso</t>
  </si>
  <si>
    <t>Stadio lattaz</t>
  </si>
  <si>
    <t>medio</t>
  </si>
  <si>
    <t>Specie e categoria</t>
  </si>
  <si>
    <t>Fabbisogni mant+prod</t>
  </si>
  <si>
    <t>UFL/d</t>
  </si>
  <si>
    <t>PG kg/d</t>
  </si>
  <si>
    <t>NDF kg/d</t>
  </si>
  <si>
    <t>Ing ss kg/d</t>
  </si>
  <si>
    <t xml:space="preserve">NDF % ss </t>
  </si>
  <si>
    <t>Razione</t>
  </si>
  <si>
    <t>Rapporto F:C</t>
  </si>
  <si>
    <t>60:40</t>
  </si>
  <si>
    <t>qta ss (kg)</t>
  </si>
  <si>
    <t>Somma mais e soia attesa</t>
  </si>
  <si>
    <t>Somma mais e soia calcolata</t>
  </si>
  <si>
    <t>Qta tal quale kg</t>
  </si>
  <si>
    <t>ing.ss kg</t>
  </si>
  <si>
    <t>% PV</t>
  </si>
  <si>
    <t>% grasso latte</t>
  </si>
  <si>
    <t>%</t>
  </si>
  <si>
    <t>NDF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</si>
</sst>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3" borderId="0" xfId="0" applyNumberFormat="1" applyFill="1" applyAlignment="1" quotePrefix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12" xfId="0" applyNumberFormat="1" applyBorder="1" applyAlignment="1">
      <alignment/>
    </xf>
    <xf numFmtId="2" fontId="0" fillId="35" borderId="13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6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36" borderId="0" xfId="0" applyNumberFormat="1" applyFill="1" applyBorder="1" applyAlignment="1">
      <alignment/>
    </xf>
    <xf numFmtId="2" fontId="0" fillId="36" borderId="0" xfId="0" applyNumberFormat="1" applyFill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37" borderId="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2" fontId="0" fillId="39" borderId="0" xfId="0" applyNumberFormat="1" applyFill="1" applyAlignment="1">
      <alignment/>
    </xf>
    <xf numFmtId="1" fontId="0" fillId="36" borderId="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30" zoomScaleNormal="130" zoomScalePageLayoutView="0" workbookViewId="0" topLeftCell="A16">
      <selection activeCell="F17" sqref="F17"/>
    </sheetView>
  </sheetViews>
  <sheetFormatPr defaultColWidth="9.140625" defaultRowHeight="12.75"/>
  <cols>
    <col min="1" max="1" width="23.7109375" style="1" bestFit="1" customWidth="1"/>
    <col min="2" max="2" width="13.140625" style="1" bestFit="1" customWidth="1"/>
    <col min="3" max="3" width="10.140625" style="1" bestFit="1" customWidth="1"/>
    <col min="4" max="16384" width="9.140625" style="1" customWidth="1"/>
  </cols>
  <sheetData>
    <row r="1" spans="1:5" ht="12.75">
      <c r="A1" s="8" t="s">
        <v>0</v>
      </c>
      <c r="B1" s="9" t="s">
        <v>4</v>
      </c>
      <c r="C1" s="9" t="s">
        <v>5</v>
      </c>
      <c r="D1" s="9" t="s">
        <v>6</v>
      </c>
      <c r="E1" s="10" t="s">
        <v>7</v>
      </c>
    </row>
    <row r="2" spans="1:5" ht="12.75">
      <c r="A2" s="11" t="s">
        <v>1</v>
      </c>
      <c r="B2" s="2">
        <v>0.88</v>
      </c>
      <c r="C2" s="2">
        <v>0.7</v>
      </c>
      <c r="D2" s="2">
        <v>0.11</v>
      </c>
      <c r="E2" s="3">
        <v>0.5</v>
      </c>
    </row>
    <row r="3" spans="1:5" ht="12.75">
      <c r="A3" s="11" t="s">
        <v>2</v>
      </c>
      <c r="B3" s="2">
        <v>0.88</v>
      </c>
      <c r="C3" s="2">
        <v>1.3</v>
      </c>
      <c r="D3" s="2">
        <v>0.105</v>
      </c>
      <c r="E3" s="3">
        <v>0.12</v>
      </c>
    </row>
    <row r="4" spans="1:5" ht="13.5" thickBot="1">
      <c r="A4" s="12" t="s">
        <v>3</v>
      </c>
      <c r="B4" s="4">
        <v>0.88</v>
      </c>
      <c r="C4" s="4">
        <v>1.15</v>
      </c>
      <c r="D4" s="4">
        <v>0.45</v>
      </c>
      <c r="E4" s="13">
        <v>0.16</v>
      </c>
    </row>
    <row r="5" spans="1:3" ht="12.75">
      <c r="A5" s="8" t="s">
        <v>14</v>
      </c>
      <c r="B5" s="14" t="s">
        <v>8</v>
      </c>
      <c r="C5" s="15"/>
    </row>
    <row r="6" spans="1:3" ht="12.75">
      <c r="A6" s="11" t="s">
        <v>9</v>
      </c>
      <c r="B6" s="26">
        <v>25</v>
      </c>
      <c r="C6" s="3" t="s">
        <v>10</v>
      </c>
    </row>
    <row r="7" spans="1:3" ht="12.75">
      <c r="A7" s="11" t="s">
        <v>30</v>
      </c>
      <c r="B7" s="16">
        <v>3.5</v>
      </c>
      <c r="C7" s="3" t="s">
        <v>31</v>
      </c>
    </row>
    <row r="8" spans="1:3" ht="12.75">
      <c r="A8" s="11" t="s">
        <v>11</v>
      </c>
      <c r="B8" s="26">
        <v>600</v>
      </c>
      <c r="C8" s="3" t="s">
        <v>10</v>
      </c>
    </row>
    <row r="9" spans="1:3" ht="13.5" thickBot="1">
      <c r="A9" s="11" t="s">
        <v>12</v>
      </c>
      <c r="B9" s="17" t="s">
        <v>13</v>
      </c>
      <c r="C9" s="3"/>
    </row>
    <row r="10" spans="1:7" ht="12.75">
      <c r="A10" s="8"/>
      <c r="B10" s="18" t="s">
        <v>19</v>
      </c>
      <c r="C10" s="18" t="s">
        <v>16</v>
      </c>
      <c r="D10" s="18" t="s">
        <v>17</v>
      </c>
      <c r="E10" s="15" t="s">
        <v>18</v>
      </c>
      <c r="G10" s="1" t="s">
        <v>28</v>
      </c>
    </row>
    <row r="11" spans="1:8" ht="12.75">
      <c r="A11" s="11" t="s">
        <v>15</v>
      </c>
      <c r="B11" s="19">
        <f>B8*G11/100</f>
        <v>22</v>
      </c>
      <c r="C11" s="19">
        <v>20</v>
      </c>
      <c r="D11" s="19">
        <v>3.4</v>
      </c>
      <c r="E11" s="20">
        <v>8</v>
      </c>
      <c r="G11" s="1">
        <f>22/600*100</f>
        <v>3.6666666666666665</v>
      </c>
      <c r="H11" s="1" t="s">
        <v>29</v>
      </c>
    </row>
    <row r="12" spans="1:7" ht="12.75">
      <c r="A12" s="11"/>
      <c r="B12" s="2"/>
      <c r="C12" s="2" t="s">
        <v>5</v>
      </c>
      <c r="D12" s="2" t="s">
        <v>6</v>
      </c>
      <c r="E12" s="3" t="s">
        <v>20</v>
      </c>
      <c r="G12" s="1" t="s">
        <v>32</v>
      </c>
    </row>
    <row r="13" spans="1:8" ht="13.5" thickBot="1">
      <c r="A13" s="12"/>
      <c r="B13" s="4"/>
      <c r="C13" s="4">
        <f>C11/B11</f>
        <v>0.9090909090909091</v>
      </c>
      <c r="D13" s="4">
        <f>D11/B11*100</f>
        <v>15.454545454545453</v>
      </c>
      <c r="E13" s="13">
        <f>E11/B11*100</f>
        <v>36.36363636363637</v>
      </c>
      <c r="G13" s="1">
        <f>E11/B8*100</f>
        <v>1.3333333333333335</v>
      </c>
      <c r="H13" s="1" t="s">
        <v>29</v>
      </c>
    </row>
    <row r="14" spans="1:4" ht="12.75">
      <c r="A14" s="6" t="s">
        <v>22</v>
      </c>
      <c r="B14" s="5" t="s">
        <v>23</v>
      </c>
      <c r="C14" s="5">
        <v>60</v>
      </c>
      <c r="D14" s="6">
        <v>40</v>
      </c>
    </row>
    <row r="15" spans="1:2" ht="13.5" thickBot="1">
      <c r="A15" s="1" t="s">
        <v>21</v>
      </c>
      <c r="B15" s="1" t="s">
        <v>24</v>
      </c>
    </row>
    <row r="16" spans="1:5" ht="12.75">
      <c r="A16" s="8" t="s">
        <v>1</v>
      </c>
      <c r="B16" s="21">
        <v>13</v>
      </c>
      <c r="C16" s="21">
        <f>B16*C2</f>
        <v>9.1</v>
      </c>
      <c r="D16" s="21">
        <f>B16*D2</f>
        <v>1.43</v>
      </c>
      <c r="E16" s="22">
        <f>B16*E2</f>
        <v>6.5</v>
      </c>
    </row>
    <row r="17" spans="1:5" ht="12.75">
      <c r="A17" s="11" t="s">
        <v>2</v>
      </c>
      <c r="B17" s="2">
        <v>5.8</v>
      </c>
      <c r="C17" s="2">
        <f>$B17*C3</f>
        <v>7.54</v>
      </c>
      <c r="D17" s="2">
        <f>$B17*D3</f>
        <v>0.609</v>
      </c>
      <c r="E17" s="2">
        <f>$B17*E3</f>
        <v>0.696</v>
      </c>
    </row>
    <row r="18" spans="1:5" ht="13.5" thickBot="1">
      <c r="A18" s="12" t="s">
        <v>3</v>
      </c>
      <c r="B18" s="4">
        <v>3.2</v>
      </c>
      <c r="C18" s="2">
        <f>B18*C4</f>
        <v>3.6799999999999997</v>
      </c>
      <c r="D18" s="4">
        <f>B18*D4</f>
        <v>1.4400000000000002</v>
      </c>
      <c r="E18" s="13">
        <f>B18*E4</f>
        <v>0.512</v>
      </c>
    </row>
    <row r="19" spans="1:5" ht="12.75">
      <c r="A19" s="23" t="s">
        <v>25</v>
      </c>
      <c r="B19" s="23">
        <f>B11-B16</f>
        <v>9</v>
      </c>
      <c r="C19" s="23">
        <f>C11-C16</f>
        <v>10.9</v>
      </c>
      <c r="D19" s="23">
        <f>D11-D16</f>
        <v>1.97</v>
      </c>
      <c r="E19" s="23">
        <f>E11-E16</f>
        <v>1.5</v>
      </c>
    </row>
    <row r="20" spans="1:5" ht="12.75">
      <c r="A20" s="24" t="s">
        <v>26</v>
      </c>
      <c r="B20" s="7">
        <f>B17+B18</f>
        <v>9</v>
      </c>
      <c r="C20" s="7">
        <f>C17+C18</f>
        <v>11.219999999999999</v>
      </c>
      <c r="D20" s="7">
        <f>D17+D18</f>
        <v>2.0490000000000004</v>
      </c>
      <c r="E20" s="7">
        <f>E17+E18</f>
        <v>1.208</v>
      </c>
    </row>
    <row r="22" spans="1:4" ht="12.75">
      <c r="A22" s="6" t="s">
        <v>22</v>
      </c>
      <c r="B22" s="5" t="s">
        <v>23</v>
      </c>
      <c r="C22" s="5">
        <v>60</v>
      </c>
      <c r="D22" s="6">
        <v>40</v>
      </c>
    </row>
    <row r="23" spans="1:6" ht="13.5" thickBot="1">
      <c r="A23" s="1" t="s">
        <v>21</v>
      </c>
      <c r="B23" s="1" t="s">
        <v>24</v>
      </c>
      <c r="F23" s="25" t="s">
        <v>27</v>
      </c>
    </row>
    <row r="24" spans="1:6" ht="12.75">
      <c r="A24" s="8" t="s">
        <v>1</v>
      </c>
      <c r="B24" s="21">
        <v>13.8</v>
      </c>
      <c r="C24" s="21">
        <f>B24*C2</f>
        <v>9.66</v>
      </c>
      <c r="D24" s="21">
        <f>B24*D2</f>
        <v>1.518</v>
      </c>
      <c r="E24" s="21">
        <f>B24*E2</f>
        <v>6.9</v>
      </c>
      <c r="F24" s="25">
        <f>B24/B2</f>
        <v>15.681818181818183</v>
      </c>
    </row>
    <row r="25" spans="1:6" ht="12.75">
      <c r="A25" s="11" t="s">
        <v>2</v>
      </c>
      <c r="B25" s="2">
        <v>5</v>
      </c>
      <c r="C25" s="2">
        <f>B25*C3</f>
        <v>6.5</v>
      </c>
      <c r="D25" s="2">
        <f>B25*D3</f>
        <v>0.525</v>
      </c>
      <c r="E25" s="2">
        <f>B25*E3</f>
        <v>0.6</v>
      </c>
      <c r="F25" s="25">
        <f>B25/B3</f>
        <v>5.681818181818182</v>
      </c>
    </row>
    <row r="26" spans="1:6" ht="13.5" thickBot="1">
      <c r="A26" s="12" t="s">
        <v>3</v>
      </c>
      <c r="B26" s="4">
        <v>3.2</v>
      </c>
      <c r="C26" s="2">
        <f>B26*C4</f>
        <v>3.6799999999999997</v>
      </c>
      <c r="D26" s="2">
        <f>B26*D4</f>
        <v>1.4400000000000002</v>
      </c>
      <c r="E26" s="2">
        <f>B26*E4</f>
        <v>0.512</v>
      </c>
      <c r="F26" s="25">
        <f>B26/B4</f>
        <v>3.6363636363636367</v>
      </c>
    </row>
    <row r="27" spans="1:5" ht="12.75">
      <c r="A27" s="23" t="s">
        <v>25</v>
      </c>
      <c r="B27" s="23">
        <f>B11-B24</f>
        <v>8.2</v>
      </c>
      <c r="C27" s="23">
        <f>C11-C24</f>
        <v>10.34</v>
      </c>
      <c r="D27" s="23">
        <f>D11-D24</f>
        <v>1.882</v>
      </c>
      <c r="E27" s="23">
        <f>E11-E24</f>
        <v>1.0999999999999996</v>
      </c>
    </row>
    <row r="28" spans="1:7" ht="12.75">
      <c r="A28" s="24" t="s">
        <v>26</v>
      </c>
      <c r="B28" s="7">
        <f>B25+B26</f>
        <v>8.2</v>
      </c>
      <c r="C28" s="7">
        <f>C25+C26</f>
        <v>10.18</v>
      </c>
      <c r="D28" s="7">
        <f>D25+D26</f>
        <v>1.9650000000000003</v>
      </c>
      <c r="E28" s="7">
        <f>E25+E26</f>
        <v>1.112</v>
      </c>
      <c r="F28" s="1">
        <f>SUM(F24:F26)</f>
        <v>25.000000000000004</v>
      </c>
      <c r="G28" s="1">
        <f>B11/F28*100</f>
        <v>87.99999999999999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Scienze Animali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bailoni</dc:creator>
  <cp:keywords/>
  <dc:description/>
  <cp:lastModifiedBy>Lucia Bailoni</cp:lastModifiedBy>
  <dcterms:created xsi:type="dcterms:W3CDTF">2010-06-01T08:02:26Z</dcterms:created>
  <dcterms:modified xsi:type="dcterms:W3CDTF">2011-06-07T08:58:50Z</dcterms:modified>
  <cp:category/>
  <cp:version/>
  <cp:contentType/>
  <cp:contentStatus/>
</cp:coreProperties>
</file>